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625"/>
  </bookViews>
  <sheets>
    <sheet name="Текущее состояние" sheetId="1" r:id="rId1"/>
  </sheets>
  <calcPr calcId="145621"/>
</workbook>
</file>

<file path=xl/calcChain.xml><?xml version="1.0" encoding="utf-8"?>
<calcChain xmlns="http://schemas.openxmlformats.org/spreadsheetml/2006/main">
  <c r="P8" i="1" l="1"/>
  <c r="P4" i="1" l="1"/>
  <c r="P3" i="1" l="1"/>
  <c r="P5" i="1" l="1"/>
  <c r="P6" i="1"/>
  <c r="P7" i="1"/>
  <c r="P9" i="1"/>
  <c r="Q4" i="1" l="1"/>
  <c r="R14" i="1" s="1"/>
  <c r="R4" i="1"/>
  <c r="B4" i="1"/>
  <c r="A4" i="1" l="1"/>
  <c r="R3" i="1"/>
  <c r="Q3" i="1"/>
  <c r="B8" i="1"/>
  <c r="B6" i="1"/>
</calcChain>
</file>

<file path=xl/sharedStrings.xml><?xml version="1.0" encoding="utf-8"?>
<sst xmlns="http://schemas.openxmlformats.org/spreadsheetml/2006/main" count="33" uniqueCount="29">
  <si>
    <t>Единица измерений:</t>
  </si>
  <si>
    <t>час</t>
  </si>
  <si>
    <t>max</t>
  </si>
  <si>
    <t>min</t>
  </si>
  <si>
    <t>Участники процесса</t>
  </si>
  <si>
    <t>№</t>
  </si>
  <si>
    <t>Наименование проблемы</t>
  </si>
  <si>
    <t>Заместитель директора по теоретическому обучению</t>
  </si>
  <si>
    <t>количество дней</t>
  </si>
  <si>
    <t>Директор</t>
  </si>
  <si>
    <t>Несвоевременное предоставление информации</t>
  </si>
  <si>
    <t>Временные затраты на корректировку плана</t>
  </si>
  <si>
    <t>Отсутствие стандарта планирования и корректировки плана работы</t>
  </si>
  <si>
    <t xml:space="preserve">Карта текущего состояния«Оптимизация процесса формирования единого плана работы на год  ГБПОУ «Троицкий технологический техникум» </t>
  </si>
  <si>
    <t>Заместитель директора по учебно-производственной работе</t>
  </si>
  <si>
    <t>Заместитель директора по учебно-методической работе</t>
  </si>
  <si>
    <t>Заместитель директора по воспитательной работе</t>
  </si>
  <si>
    <t>Секретарь</t>
  </si>
  <si>
    <t>Подготовка плана мероприятий на год по учебно-производственной работе техникума            min 1 max 3</t>
  </si>
  <si>
    <t>Подготовка плана мероприятий на год по учебно-методической работе техникума            min 1 max 3</t>
  </si>
  <si>
    <t>Подготовка плана мероприятий на год по учебной работе техникума            min 1 max 3</t>
  </si>
  <si>
    <t>Подготовка плана мероприятий на год по воспитательной работе техникума            min 1 max 3</t>
  </si>
  <si>
    <t>Формирование сводного плана на год</t>
  </si>
  <si>
    <t>Корректировка сводного плана на год</t>
  </si>
  <si>
    <t>Проверка и согласование сводного плана на год с заместителями директора</t>
  </si>
  <si>
    <t>Утверждение единого плана работы на год</t>
  </si>
  <si>
    <t>Отсутствие единой формы плана по направлениям</t>
  </si>
  <si>
    <t>Временные затраты при подготовке сводного плана на год</t>
  </si>
  <si>
    <t>Распоряжение по подготовке единого плана работы на год ГБПОУ "Троицкий технологический техникум"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</si>
</sst>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20"/>
      <color rgb="FFFFFF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6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</xf>
    <xf numFmtId="0" fontId="7" fillId="7" borderId="0" xfId="0" applyFont="1" applyFill="1" applyAlignment="1">
      <alignment horizontal="left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7" fillId="8" borderId="0" xfId="0" applyFont="1" applyFill="1" applyAlignment="1">
      <alignment horizontal="left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textRotation="90" wrapText="1"/>
      <protection locked="0"/>
    </xf>
    <xf numFmtId="0" fontId="0" fillId="5" borderId="7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 applyProtection="1">
      <alignment horizontal="center" vertical="center" wrapText="1"/>
    </xf>
    <xf numFmtId="0" fontId="0" fillId="5" borderId="1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5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textRotation="90" wrapText="1"/>
      <protection locked="0"/>
    </xf>
    <xf numFmtId="0" fontId="0" fillId="0" borderId="14" xfId="0" applyFont="1" applyFill="1" applyBorder="1" applyAlignment="1" applyProtection="1">
      <alignment horizontal="center" vertical="center" textRotation="90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horizontal="center" vertical="center" textRotation="90" wrapText="1"/>
      <protection locked="0"/>
    </xf>
    <xf numFmtId="0" fontId="2" fillId="0" borderId="14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0" fillId="5" borderId="7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vertical="center" wrapText="1"/>
    </xf>
  </cellXfs>
  <cellStyles count="1">
    <cellStyle name="Обычный" xfId="0" builtinId="0"/>
  </cellStyles>
  <dxfs count="11"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darkHorizontal">
          <fgColor rgb="FFE1F5FF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10"/>
    </tableStyle>
  </tableStyles>
  <colors>
    <mruColors>
      <color rgb="FFE1FEFF"/>
      <color rgb="FFE1F5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1455964</xdr:colOff>
      <xdr:row>12</xdr:row>
      <xdr:rowOff>1469574</xdr:rowOff>
    </xdr:from>
    <xdr:to>
      <xdr:col>8</xdr:col>
      <xdr:colOff>1047750</xdr:colOff>
      <xdr:row>15</xdr:row>
      <xdr:rowOff>95250</xdr:rowOff>
    </xdr:to>
    <xdr:cxnSp macro="">
      <xdr:nvCxnSpPr>
        <xdr:cNvPr id="48" name="Прямая со стрелкой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6340928" y="6014360"/>
          <a:ext cx="1660072" cy="46400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163285</xdr:colOff>
      <xdr:row>12</xdr:row>
      <xdr:rowOff>1266826</xdr:rowOff>
    </xdr:from>
    <xdr:to>
      <xdr:col>8</xdr:col>
      <xdr:colOff>1228725</xdr:colOff>
      <xdr:row>13</xdr:row>
      <xdr:rowOff>299358</xdr:rowOff>
    </xdr:to>
    <xdr:sp macro="" textlink="">
      <xdr:nvSpPr>
        <xdr:cNvPr id="132" name="16-конечная звезда 34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/>
        </xdr:cNvSpPr>
      </xdr:nvSpPr>
      <xdr:spPr>
        <a:xfrm>
          <a:off x="6687910" y="7296151"/>
          <a:ext cx="1675040" cy="1261382"/>
        </a:xfrm>
        <a:prstGeom prst="star16">
          <a:avLst>
            <a:gd name="adj" fmla="val 2940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2000">
              <a:solidFill>
                <a:schemeClr val="bg1"/>
              </a:solidFill>
            </a:rPr>
            <a:t>1,23,5</a:t>
          </a:r>
        </a:p>
      </xdr:txBody>
    </xdr:sp>
    <xdr:clientData/>
  </xdr:twoCellAnchor>
  <xdr:twoCellAnchor editAs="oneCell">
    <xdr:from>
      <xdr:col>23</xdr:col>
      <xdr:colOff>163286</xdr:colOff>
      <xdr:row>11</xdr:row>
      <xdr:rowOff>1396134</xdr:rowOff>
    </xdr:from>
    <xdr:to>
      <xdr:col>24</xdr:col>
      <xdr:colOff>248889</xdr:colOff>
      <xdr:row>11</xdr:row>
      <xdr:rowOff>1878554</xdr:rowOff>
    </xdr:to>
    <xdr:pic>
      <xdr:nvPicPr>
        <xdr:cNvPr id="160" name="Рисунок 15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8607" y="4335277"/>
          <a:ext cx="697925" cy="482420"/>
        </a:xfrm>
        <a:prstGeom prst="rect">
          <a:avLst/>
        </a:prstGeom>
      </xdr:spPr>
    </xdr:pic>
    <xdr:clientData/>
  </xdr:twoCellAnchor>
  <xdr:oneCellAnchor>
    <xdr:from>
      <xdr:col>9</xdr:col>
      <xdr:colOff>275255</xdr:colOff>
      <xdr:row>13</xdr:row>
      <xdr:rowOff>1292982</xdr:rowOff>
    </xdr:from>
    <xdr:ext cx="382292" cy="562073"/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1684" y="8082946"/>
          <a:ext cx="382292" cy="562073"/>
        </a:xfrm>
        <a:prstGeom prst="rect">
          <a:avLst/>
        </a:prstGeom>
      </xdr:spPr>
    </xdr:pic>
    <xdr:clientData/>
  </xdr:oneCellAnchor>
  <xdr:twoCellAnchor>
    <xdr:from>
      <xdr:col>4</xdr:col>
      <xdr:colOff>1442357</xdr:colOff>
      <xdr:row>11</xdr:row>
      <xdr:rowOff>1823358</xdr:rowOff>
    </xdr:from>
    <xdr:to>
      <xdr:col>6</xdr:col>
      <xdr:colOff>653143</xdr:colOff>
      <xdr:row>12</xdr:row>
      <xdr:rowOff>0</xdr:rowOff>
    </xdr:to>
    <xdr:cxnSp macro="">
      <xdr:nvCxnSpPr>
        <xdr:cNvPr id="62" name="Прямая со стрелкой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4259036" y="3959679"/>
          <a:ext cx="1279071" cy="585107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557892</xdr:colOff>
      <xdr:row>12</xdr:row>
      <xdr:rowOff>13607</xdr:rowOff>
    </xdr:from>
    <xdr:to>
      <xdr:col>6</xdr:col>
      <xdr:colOff>13607</xdr:colOff>
      <xdr:row>14</xdr:row>
      <xdr:rowOff>993321</xdr:rowOff>
    </xdr:to>
    <xdr:cxnSp macro="">
      <xdr:nvCxnSpPr>
        <xdr:cNvPr id="18" name="Прямая со стрелко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74571" y="4558393"/>
          <a:ext cx="1524000" cy="5470071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693964</xdr:colOff>
      <xdr:row>12</xdr:row>
      <xdr:rowOff>13607</xdr:rowOff>
    </xdr:from>
    <xdr:to>
      <xdr:col>6</xdr:col>
      <xdr:colOff>0</xdr:colOff>
      <xdr:row>13</xdr:row>
      <xdr:rowOff>530679</xdr:rowOff>
    </xdr:to>
    <xdr:cxnSp macro="">
      <xdr:nvCxnSpPr>
        <xdr:cNvPr id="27" name="Прямая со стрелко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3510643" y="4558393"/>
          <a:ext cx="1374321" cy="2762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789216</xdr:rowOff>
    </xdr:from>
    <xdr:to>
      <xdr:col>8</xdr:col>
      <xdr:colOff>598714</xdr:colOff>
      <xdr:row>15</xdr:row>
      <xdr:rowOff>0</xdr:rowOff>
    </xdr:to>
    <xdr:cxnSp macro="">
      <xdr:nvCxnSpPr>
        <xdr:cNvPr id="35" name="Прямая со стрелко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6368143" y="7579180"/>
          <a:ext cx="1183821" cy="2979963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7</xdr:col>
      <xdr:colOff>0</xdr:colOff>
      <xdr:row>14</xdr:row>
      <xdr:rowOff>816430</xdr:rowOff>
    </xdr:from>
    <xdr:to>
      <xdr:col>8</xdr:col>
      <xdr:colOff>54429</xdr:colOff>
      <xdr:row>15</xdr:row>
      <xdr:rowOff>68036</xdr:rowOff>
    </xdr:to>
    <xdr:cxnSp macro="">
      <xdr:nvCxnSpPr>
        <xdr:cNvPr id="38" name="Прямая со стрелко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6368143" y="9851573"/>
          <a:ext cx="639536" cy="775606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9</xdr:col>
      <xdr:colOff>13607</xdr:colOff>
      <xdr:row>11</xdr:row>
      <xdr:rowOff>2394858</xdr:rowOff>
    </xdr:from>
    <xdr:to>
      <xdr:col>10</xdr:col>
      <xdr:colOff>367393</xdr:colOff>
      <xdr:row>15</xdr:row>
      <xdr:rowOff>598715</xdr:rowOff>
    </xdr:to>
    <xdr:cxnSp macro="">
      <xdr:nvCxnSpPr>
        <xdr:cNvPr id="44" name="Прямая со стрелкой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8450036" y="4531179"/>
          <a:ext cx="1034143" cy="66266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1469571</xdr:colOff>
      <xdr:row>12</xdr:row>
      <xdr:rowOff>0</xdr:rowOff>
    </xdr:from>
    <xdr:to>
      <xdr:col>12</xdr:col>
      <xdr:colOff>217714</xdr:colOff>
      <xdr:row>15</xdr:row>
      <xdr:rowOff>40821</xdr:rowOff>
    </xdr:to>
    <xdr:cxnSp macro="">
      <xdr:nvCxnSpPr>
        <xdr:cNvPr id="52" name="Прямая со стрелкой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0586357" y="4735286"/>
          <a:ext cx="762000" cy="605517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204107</xdr:colOff>
      <xdr:row>11</xdr:row>
      <xdr:rowOff>1768929</xdr:rowOff>
    </xdr:from>
    <xdr:to>
      <xdr:col>6</xdr:col>
      <xdr:colOff>329212</xdr:colOff>
      <xdr:row>11</xdr:row>
      <xdr:rowOff>2252472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7" y="3905250"/>
          <a:ext cx="723819" cy="483543"/>
        </a:xfrm>
        <a:prstGeom prst="rect">
          <a:avLst/>
        </a:prstGeom>
      </xdr:spPr>
    </xdr:pic>
    <xdr:clientData/>
  </xdr:twoCellAnchor>
  <xdr:twoCellAnchor editAs="oneCell">
    <xdr:from>
      <xdr:col>4</xdr:col>
      <xdr:colOff>898071</xdr:colOff>
      <xdr:row>12</xdr:row>
      <xdr:rowOff>884464</xdr:rowOff>
    </xdr:from>
    <xdr:to>
      <xdr:col>5</xdr:col>
      <xdr:colOff>152319</xdr:colOff>
      <xdr:row>12</xdr:row>
      <xdr:rowOff>1368007</xdr:rowOff>
    </xdr:to>
    <xdr:pic>
      <xdr:nvPicPr>
        <xdr:cNvPr id="58" name="Рисунок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5429250"/>
          <a:ext cx="723819" cy="483543"/>
        </a:xfrm>
        <a:prstGeom prst="rect">
          <a:avLst/>
        </a:prstGeom>
      </xdr:spPr>
    </xdr:pic>
    <xdr:clientData/>
  </xdr:twoCellAnchor>
  <xdr:twoCellAnchor editAs="oneCell">
    <xdr:from>
      <xdr:col>4</xdr:col>
      <xdr:colOff>911677</xdr:colOff>
      <xdr:row>13</xdr:row>
      <xdr:rowOff>217715</xdr:rowOff>
    </xdr:from>
    <xdr:to>
      <xdr:col>5</xdr:col>
      <xdr:colOff>165925</xdr:colOff>
      <xdr:row>13</xdr:row>
      <xdr:rowOff>701258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8356" y="7007679"/>
          <a:ext cx="723819" cy="483543"/>
        </a:xfrm>
        <a:prstGeom prst="rect">
          <a:avLst/>
        </a:prstGeom>
      </xdr:spPr>
    </xdr:pic>
    <xdr:clientData/>
  </xdr:twoCellAnchor>
  <xdr:oneCellAnchor>
    <xdr:from>
      <xdr:col>7</xdr:col>
      <xdr:colOff>340178</xdr:colOff>
      <xdr:row>13</xdr:row>
      <xdr:rowOff>421824</xdr:rowOff>
    </xdr:from>
    <xdr:ext cx="382292" cy="562073"/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7211788"/>
          <a:ext cx="382292" cy="56207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816430</xdr:rowOff>
    </xdr:from>
    <xdr:ext cx="382292" cy="562073"/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143" y="9851573"/>
          <a:ext cx="382292" cy="562073"/>
        </a:xfrm>
        <a:prstGeom prst="rect">
          <a:avLst/>
        </a:prstGeom>
      </xdr:spPr>
    </xdr:pic>
    <xdr:clientData/>
  </xdr:oneCellAnchor>
  <xdr:twoCellAnchor editAs="oneCell">
    <xdr:from>
      <xdr:col>7</xdr:col>
      <xdr:colOff>326572</xdr:colOff>
      <xdr:row>14</xdr:row>
      <xdr:rowOff>68037</xdr:rowOff>
    </xdr:from>
    <xdr:to>
      <xdr:col>8</xdr:col>
      <xdr:colOff>465284</xdr:colOff>
      <xdr:row>14</xdr:row>
      <xdr:rowOff>551580</xdr:rowOff>
    </xdr:to>
    <xdr:pic>
      <xdr:nvPicPr>
        <xdr:cNvPr id="63" name="Рисунок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715" y="9103180"/>
          <a:ext cx="723819" cy="483543"/>
        </a:xfrm>
        <a:prstGeom prst="rect">
          <a:avLst/>
        </a:prstGeom>
      </xdr:spPr>
    </xdr:pic>
    <xdr:clientData/>
  </xdr:twoCellAnchor>
  <xdr:twoCellAnchor>
    <xdr:from>
      <xdr:col>12</xdr:col>
      <xdr:colOff>1170214</xdr:colOff>
      <xdr:row>11</xdr:row>
      <xdr:rowOff>13607</xdr:rowOff>
    </xdr:from>
    <xdr:to>
      <xdr:col>14</xdr:col>
      <xdr:colOff>680357</xdr:colOff>
      <xdr:row>14</xdr:row>
      <xdr:rowOff>1510393</xdr:rowOff>
    </xdr:to>
    <xdr:cxnSp macro="">
      <xdr:nvCxnSpPr>
        <xdr:cNvPr id="71" name="Прямая со стрелкой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CxnSpPr/>
      </xdr:nvCxnSpPr>
      <xdr:spPr>
        <a:xfrm flipV="1">
          <a:off x="12300857" y="3714750"/>
          <a:ext cx="1360714" cy="839560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190500</xdr:colOff>
      <xdr:row>11</xdr:row>
      <xdr:rowOff>2109107</xdr:rowOff>
    </xdr:from>
    <xdr:to>
      <xdr:col>14</xdr:col>
      <xdr:colOff>486439</xdr:colOff>
      <xdr:row>12</xdr:row>
      <xdr:rowOff>55933</xdr:rowOff>
    </xdr:to>
    <xdr:pic>
      <xdr:nvPicPr>
        <xdr:cNvPr id="74" name="Рисунок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1714" y="5810250"/>
          <a:ext cx="295939" cy="355290"/>
        </a:xfrm>
        <a:prstGeom prst="rect">
          <a:avLst/>
        </a:prstGeom>
      </xdr:spPr>
    </xdr:pic>
    <xdr:clientData/>
  </xdr:twoCellAnchor>
  <xdr:twoCellAnchor editAs="oneCell">
    <xdr:from>
      <xdr:col>11</xdr:col>
      <xdr:colOff>68036</xdr:colOff>
      <xdr:row>12</xdr:row>
      <xdr:rowOff>1755321</xdr:rowOff>
    </xdr:from>
    <xdr:to>
      <xdr:col>11</xdr:col>
      <xdr:colOff>363975</xdr:colOff>
      <xdr:row>12</xdr:row>
      <xdr:rowOff>2110611</xdr:rowOff>
    </xdr:to>
    <xdr:pic>
      <xdr:nvPicPr>
        <xdr:cNvPr id="75" name="Рисунок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7864928"/>
          <a:ext cx="295939" cy="355290"/>
        </a:xfrm>
        <a:prstGeom prst="rect">
          <a:avLst/>
        </a:prstGeom>
      </xdr:spPr>
    </xdr:pic>
    <xdr:clientData/>
  </xdr:twoCellAnchor>
  <xdr:twoCellAnchor>
    <xdr:from>
      <xdr:col>11</xdr:col>
      <xdr:colOff>231321</xdr:colOff>
      <xdr:row>14</xdr:row>
      <xdr:rowOff>231322</xdr:rowOff>
    </xdr:from>
    <xdr:to>
      <xdr:col>12</xdr:col>
      <xdr:colOff>465325</xdr:colOff>
      <xdr:row>14</xdr:row>
      <xdr:rowOff>969174</xdr:rowOff>
    </xdr:to>
    <xdr:sp macro="" textlink="">
      <xdr:nvSpPr>
        <xdr:cNvPr id="78" name="16-конечная звезда 34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/>
      </xdr:nvSpPr>
      <xdr:spPr>
        <a:xfrm>
          <a:off x="10831285" y="10831286"/>
          <a:ext cx="764683" cy="737852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2000">
              <a:solidFill>
                <a:schemeClr val="bg1"/>
              </a:solidFill>
            </a:rPr>
            <a:t>4,5</a:t>
          </a:r>
        </a:p>
      </xdr:txBody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295939</xdr:colOff>
      <xdr:row>11</xdr:row>
      <xdr:rowOff>351888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4" y="3690938"/>
          <a:ext cx="295939" cy="35188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295939</xdr:colOff>
      <xdr:row>11</xdr:row>
      <xdr:rowOff>351888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3695700"/>
          <a:ext cx="295939" cy="351888"/>
        </a:xfrm>
        <a:prstGeom prst="rect">
          <a:avLst/>
        </a:prstGeom>
      </xdr:spPr>
    </xdr:pic>
    <xdr:clientData/>
  </xdr:twoCellAnchor>
  <xdr:twoCellAnchor editAs="oneCell">
    <xdr:from>
      <xdr:col>7</xdr:col>
      <xdr:colOff>50800</xdr:colOff>
      <xdr:row>12</xdr:row>
      <xdr:rowOff>838200</xdr:rowOff>
    </xdr:from>
    <xdr:to>
      <xdr:col>8</xdr:col>
      <xdr:colOff>189512</xdr:colOff>
      <xdr:row>12</xdr:row>
      <xdr:rowOff>1321743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6946900"/>
          <a:ext cx="735612" cy="483543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11</xdr:row>
      <xdr:rowOff>2387600</xdr:rowOff>
    </xdr:from>
    <xdr:to>
      <xdr:col>8</xdr:col>
      <xdr:colOff>1168400</xdr:colOff>
      <xdr:row>15</xdr:row>
      <xdr:rowOff>12700</xdr:rowOff>
    </xdr:to>
    <xdr:cxnSp macro="">
      <xdr:nvCxnSpPr>
        <xdr:cNvPr id="29" name="Прямая со стрелкой 2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6400800" y="6083300"/>
          <a:ext cx="1727200" cy="6045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3"/>
  <sheetViews>
    <sheetView tabSelected="1" zoomScale="75" zoomScaleNormal="75" workbookViewId="0">
      <pane xSplit="4" ySplit="9" topLeftCell="E13" activePane="bottomRight" state="frozen"/>
      <selection pane="topRight" activeCell="F1" sqref="F1"/>
      <selection pane="bottomLeft" activeCell="A12" sqref="A12"/>
      <selection pane="bottomRight" activeCell="I11" sqref="I11"/>
    </sheetView>
  </sheetViews>
  <sheetFormatPr defaultColWidth="9.140625" defaultRowHeight="15" x14ac:dyDescent="0.25"/>
  <cols>
    <col min="1" max="1" width="3.7109375" style="1" customWidth="1"/>
    <col min="2" max="2" width="3.42578125" style="1" bestFit="1" customWidth="1"/>
    <col min="3" max="3" width="30.140625" style="1" customWidth="1"/>
    <col min="4" max="4" width="4.85546875" style="1" bestFit="1" customWidth="1"/>
    <col min="5" max="5" width="22" style="1" customWidth="1"/>
    <col min="6" max="6" width="9" style="1" customWidth="1"/>
    <col min="7" max="7" width="22.140625" style="1" customWidth="1"/>
    <col min="8" max="8" width="8.85546875" style="41" customWidth="1"/>
    <col min="9" max="9" width="22.140625" style="41" customWidth="1"/>
    <col min="10" max="10" width="10.28515625" style="41" customWidth="1"/>
    <col min="11" max="11" width="22.140625" style="34" customWidth="1"/>
    <col min="12" max="12" width="8" style="41" customWidth="1"/>
    <col min="13" max="13" width="19.42578125" style="41" customWidth="1"/>
    <col min="14" max="14" width="8.42578125" style="41" customWidth="1"/>
    <col min="15" max="15" width="46.5703125" style="1" customWidth="1"/>
    <col min="16" max="18" width="17.7109375" style="1" customWidth="1"/>
    <col min="19" max="19" width="11.7109375" style="1" customWidth="1"/>
    <col min="20" max="20" width="12.42578125" style="1" bestFit="1" customWidth="1"/>
    <col min="21" max="21" width="9.140625" style="1"/>
    <col min="22" max="22" width="11.42578125" style="1" bestFit="1" customWidth="1"/>
    <col min="23" max="16384" width="9.140625" style="1"/>
  </cols>
  <sheetData>
    <row r="1" spans="1:22" ht="30.75" customHeight="1" x14ac:dyDescent="0.25">
      <c r="A1" s="15"/>
      <c r="B1" s="65" t="s">
        <v>13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"/>
      <c r="Q1" s="8"/>
      <c r="R1" s="8"/>
      <c r="S1" s="8"/>
      <c r="T1" s="8"/>
      <c r="U1" s="8"/>
      <c r="V1" s="8"/>
    </row>
    <row r="2" spans="1:22" s="3" customFormat="1" ht="30.75" customHeight="1" x14ac:dyDescent="0.25">
      <c r="A2" s="15"/>
      <c r="B2" s="13"/>
      <c r="C2" s="75" t="s">
        <v>0</v>
      </c>
      <c r="D2" s="75"/>
      <c r="E2" s="75"/>
      <c r="F2" s="5" t="s">
        <v>1</v>
      </c>
      <c r="G2" s="13"/>
      <c r="H2" s="43"/>
      <c r="I2" s="43"/>
      <c r="J2" s="43"/>
      <c r="K2" s="35"/>
      <c r="L2" s="43"/>
      <c r="M2" s="43"/>
      <c r="N2" s="44"/>
      <c r="O2" s="13"/>
      <c r="P2" s="8"/>
      <c r="Q2" s="8"/>
      <c r="R2" s="8"/>
      <c r="S2" s="8"/>
      <c r="T2" s="8"/>
      <c r="U2" s="8"/>
      <c r="V2" s="8"/>
    </row>
    <row r="3" spans="1:22" ht="15" customHeight="1" x14ac:dyDescent="0.25">
      <c r="A3" s="66"/>
      <c r="B3" s="67"/>
      <c r="C3" s="67"/>
      <c r="D3" s="6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 t="str">
        <f>"Сумма, " &amp;F2</f>
        <v>Сумма, час</v>
      </c>
      <c r="Q3" s="6" t="str">
        <f>"ВПП max, " &amp;F2</f>
        <v>ВПП max, час</v>
      </c>
      <c r="R3" s="6" t="str">
        <f>"ВПП min, " &amp;F2</f>
        <v>ВПП min, час</v>
      </c>
      <c r="S3" s="8"/>
      <c r="T3" s="8"/>
      <c r="U3" s="8"/>
      <c r="V3" s="8"/>
    </row>
    <row r="4" spans="1:22" x14ac:dyDescent="0.25">
      <c r="A4" s="76" t="str">
        <f>"Время, " &amp;F2</f>
        <v>Время, час</v>
      </c>
      <c r="B4" s="71" t="str">
        <f>"Операции, " &amp;F2</f>
        <v>Операции, час</v>
      </c>
      <c r="C4" s="72"/>
      <c r="D4" s="14" t="s">
        <v>2</v>
      </c>
      <c r="E4" s="11">
        <v>1</v>
      </c>
      <c r="F4" s="11"/>
      <c r="G4" s="37">
        <v>0.5</v>
      </c>
      <c r="H4" s="37"/>
      <c r="I4" s="37">
        <v>8</v>
      </c>
      <c r="J4" s="37"/>
      <c r="K4" s="37">
        <v>3</v>
      </c>
      <c r="L4" s="32"/>
      <c r="M4" s="37">
        <v>4</v>
      </c>
      <c r="N4" s="32"/>
      <c r="O4" s="11">
        <v>1</v>
      </c>
      <c r="P4" s="7">
        <f t="shared" ref="P4:P9" si="0">SUM(E4:O4)</f>
        <v>17.5</v>
      </c>
      <c r="Q4" s="62">
        <f>P4+P6+P8</f>
        <v>35.6</v>
      </c>
      <c r="R4" s="61">
        <f>P5+P7+P9</f>
        <v>14.723999999999998</v>
      </c>
      <c r="S4" s="8"/>
      <c r="T4" s="8"/>
      <c r="U4" s="8"/>
      <c r="V4" s="8"/>
    </row>
    <row r="5" spans="1:22" x14ac:dyDescent="0.25">
      <c r="A5" s="77"/>
      <c r="B5" s="73"/>
      <c r="C5" s="74"/>
      <c r="D5" s="14" t="s">
        <v>3</v>
      </c>
      <c r="E5" s="11">
        <v>0.01</v>
      </c>
      <c r="F5" s="11"/>
      <c r="G5" s="37">
        <v>3</v>
      </c>
      <c r="H5" s="37"/>
      <c r="I5" s="37">
        <v>4</v>
      </c>
      <c r="J5" s="37"/>
      <c r="K5" s="37">
        <v>1.5</v>
      </c>
      <c r="L5" s="32"/>
      <c r="M5" s="37">
        <v>3</v>
      </c>
      <c r="N5" s="32"/>
      <c r="O5" s="11">
        <v>0.2</v>
      </c>
      <c r="P5" s="36">
        <f t="shared" si="0"/>
        <v>11.709999999999999</v>
      </c>
      <c r="Q5" s="62"/>
      <c r="R5" s="61"/>
      <c r="S5" s="8"/>
      <c r="T5" s="8"/>
      <c r="U5" s="8"/>
      <c r="V5" s="8"/>
    </row>
    <row r="6" spans="1:22" x14ac:dyDescent="0.25">
      <c r="A6" s="77"/>
      <c r="B6" s="83" t="str">
        <f>"Ожидания, " &amp;F2</f>
        <v>Ожидания, час</v>
      </c>
      <c r="C6" s="84"/>
      <c r="D6" s="16" t="s">
        <v>2</v>
      </c>
      <c r="E6" s="10">
        <v>6</v>
      </c>
      <c r="F6" s="10"/>
      <c r="G6" s="33">
        <v>6</v>
      </c>
      <c r="H6" s="33"/>
      <c r="I6" s="33"/>
      <c r="J6" s="33"/>
      <c r="K6" s="33"/>
      <c r="L6" s="33"/>
      <c r="M6" s="33"/>
      <c r="N6" s="33"/>
      <c r="O6" s="10">
        <v>6</v>
      </c>
      <c r="P6" s="36">
        <f t="shared" si="0"/>
        <v>18</v>
      </c>
      <c r="Q6" s="62"/>
      <c r="R6" s="61"/>
      <c r="S6" s="2"/>
      <c r="T6" s="9"/>
      <c r="U6" s="8"/>
      <c r="V6" s="8"/>
    </row>
    <row r="7" spans="1:22" x14ac:dyDescent="0.25">
      <c r="A7" s="77"/>
      <c r="B7" s="85"/>
      <c r="C7" s="86"/>
      <c r="D7" s="16" t="s">
        <v>3</v>
      </c>
      <c r="E7" s="10">
        <v>1</v>
      </c>
      <c r="F7" s="10"/>
      <c r="G7" s="33">
        <v>1</v>
      </c>
      <c r="H7" s="33"/>
      <c r="I7" s="33"/>
      <c r="J7" s="33"/>
      <c r="K7" s="33"/>
      <c r="L7" s="33"/>
      <c r="M7" s="33"/>
      <c r="N7" s="33"/>
      <c r="O7" s="10">
        <v>1</v>
      </c>
      <c r="P7" s="36">
        <f t="shared" si="0"/>
        <v>3</v>
      </c>
      <c r="Q7" s="62"/>
      <c r="R7" s="61"/>
      <c r="S7" s="2"/>
      <c r="T7" s="9"/>
      <c r="U7" s="8"/>
      <c r="V7" s="8"/>
    </row>
    <row r="8" spans="1:22" x14ac:dyDescent="0.25">
      <c r="A8" s="77"/>
      <c r="B8" s="79" t="str">
        <f>"Перемещения, " &amp;F2</f>
        <v>Перемещения, час</v>
      </c>
      <c r="C8" s="80"/>
      <c r="D8" s="17" t="s">
        <v>2</v>
      </c>
      <c r="E8" s="39"/>
      <c r="F8" s="12">
        <v>0.02</v>
      </c>
      <c r="G8" s="39"/>
      <c r="H8" s="12">
        <v>0.02</v>
      </c>
      <c r="I8" s="39"/>
      <c r="J8" s="12">
        <v>0.02</v>
      </c>
      <c r="K8" s="12"/>
      <c r="L8" s="12">
        <v>0.02</v>
      </c>
      <c r="M8" s="12"/>
      <c r="N8" s="12">
        <v>0.02</v>
      </c>
      <c r="O8" s="12"/>
      <c r="P8" s="36">
        <f>SUM(E8:O8)</f>
        <v>0.1</v>
      </c>
      <c r="Q8" s="62"/>
      <c r="R8" s="61"/>
      <c r="S8" s="2"/>
      <c r="T8" s="9"/>
      <c r="U8" s="8"/>
      <c r="V8" s="8"/>
    </row>
    <row r="9" spans="1:22" x14ac:dyDescent="0.25">
      <c r="A9" s="78"/>
      <c r="B9" s="81"/>
      <c r="C9" s="82"/>
      <c r="D9" s="17" t="s">
        <v>3</v>
      </c>
      <c r="E9" s="47"/>
      <c r="F9" s="12">
        <v>1E-3</v>
      </c>
      <c r="G9" s="39"/>
      <c r="H9" s="12">
        <v>1E-3</v>
      </c>
      <c r="I9" s="47"/>
      <c r="J9" s="12">
        <v>1E-3</v>
      </c>
      <c r="K9" s="12"/>
      <c r="L9" s="12">
        <v>1E-3</v>
      </c>
      <c r="M9" s="50"/>
      <c r="N9" s="12">
        <v>0.01</v>
      </c>
      <c r="O9" s="12"/>
      <c r="P9" s="36">
        <f t="shared" si="0"/>
        <v>1.4E-2</v>
      </c>
      <c r="Q9" s="62"/>
      <c r="R9" s="61"/>
      <c r="S9" s="2"/>
      <c r="T9" s="9"/>
      <c r="U9" s="8"/>
      <c r="V9" s="8"/>
    </row>
    <row r="10" spans="1:22" s="41" customFormat="1" ht="15.75" thickBot="1" x14ac:dyDescent="0.3">
      <c r="A10" s="45"/>
      <c r="B10" s="46"/>
      <c r="C10" s="51"/>
      <c r="D10" s="52"/>
      <c r="E10" s="53"/>
      <c r="F10" s="54"/>
      <c r="G10" s="55"/>
      <c r="H10" s="55"/>
      <c r="I10" s="53"/>
      <c r="J10" s="55"/>
      <c r="K10" s="54"/>
      <c r="L10" s="56"/>
      <c r="M10" s="56"/>
      <c r="N10" s="56"/>
      <c r="O10" s="56"/>
      <c r="P10" s="57"/>
      <c r="Q10" s="57"/>
      <c r="R10" s="58"/>
      <c r="S10" s="2"/>
      <c r="T10" s="9"/>
    </row>
    <row r="11" spans="1:22" s="41" customFormat="1" ht="108" customHeight="1" thickTop="1" thickBot="1" x14ac:dyDescent="0.3">
      <c r="A11" s="45"/>
      <c r="B11" s="46"/>
      <c r="C11" s="51" t="s">
        <v>9</v>
      </c>
      <c r="D11" s="52"/>
      <c r="E11" s="48" t="s">
        <v>28</v>
      </c>
      <c r="F11" s="54"/>
      <c r="G11" s="55"/>
      <c r="H11" s="55"/>
      <c r="I11" s="53"/>
      <c r="J11" s="55"/>
      <c r="K11" s="54"/>
      <c r="L11" s="56"/>
      <c r="M11" s="56"/>
      <c r="N11" s="56"/>
      <c r="O11" s="59" t="s">
        <v>25</v>
      </c>
      <c r="P11" s="57"/>
      <c r="Q11" s="57"/>
      <c r="R11" s="58"/>
      <c r="S11" s="2"/>
      <c r="T11" s="9"/>
    </row>
    <row r="12" spans="1:22" s="19" customFormat="1" ht="189.75" customHeight="1" thickTop="1" thickBot="1" x14ac:dyDescent="0.3">
      <c r="A12" s="69" t="s">
        <v>4</v>
      </c>
      <c r="B12" s="23">
        <v>1</v>
      </c>
      <c r="C12" s="63" t="s">
        <v>14</v>
      </c>
      <c r="D12" s="64"/>
      <c r="E12" s="48"/>
      <c r="F12" s="18"/>
      <c r="G12" s="49" t="s">
        <v>18</v>
      </c>
      <c r="H12" s="18"/>
      <c r="I12" s="21"/>
      <c r="J12" s="18"/>
      <c r="K12" s="18" t="s">
        <v>24</v>
      </c>
      <c r="L12" s="21"/>
      <c r="M12" s="21"/>
      <c r="N12" s="21"/>
      <c r="O12" s="60"/>
      <c r="R12" s="22"/>
      <c r="S12" s="22"/>
      <c r="T12" s="22"/>
      <c r="U12" s="22"/>
      <c r="V12" s="22"/>
    </row>
    <row r="13" spans="1:22" s="19" customFormat="1" ht="176.25" customHeight="1" thickTop="1" thickBot="1" x14ac:dyDescent="0.3">
      <c r="A13" s="70"/>
      <c r="B13" s="30">
        <v>2</v>
      </c>
      <c r="C13" s="63" t="s">
        <v>7</v>
      </c>
      <c r="D13" s="64"/>
      <c r="E13" s="20"/>
      <c r="F13" s="21"/>
      <c r="G13" s="49" t="s">
        <v>20</v>
      </c>
      <c r="H13" s="21"/>
      <c r="I13" s="21"/>
      <c r="J13" s="21"/>
      <c r="K13" s="21"/>
      <c r="L13" s="21"/>
      <c r="M13" s="21"/>
      <c r="N13" s="21"/>
      <c r="O13" s="21"/>
      <c r="P13" s="29"/>
      <c r="Q13" s="29"/>
      <c r="R13" s="29"/>
    </row>
    <row r="14" spans="1:22" s="19" customFormat="1" ht="177" customHeight="1" thickTop="1" thickBot="1" x14ac:dyDescent="0.45">
      <c r="A14" s="70"/>
      <c r="B14" s="28">
        <v>3</v>
      </c>
      <c r="C14" s="63" t="s">
        <v>15</v>
      </c>
      <c r="D14" s="64"/>
      <c r="E14" s="20"/>
      <c r="F14" s="21"/>
      <c r="G14" s="49" t="s">
        <v>19</v>
      </c>
      <c r="H14" s="26"/>
      <c r="I14" s="26"/>
      <c r="J14" s="26"/>
      <c r="K14" s="21"/>
      <c r="L14" s="21"/>
      <c r="M14" s="21"/>
      <c r="N14" s="21"/>
      <c r="O14" s="21"/>
      <c r="R14" s="25">
        <f>Q4/8</f>
        <v>4.45</v>
      </c>
      <c r="S14" s="27" t="s">
        <v>8</v>
      </c>
    </row>
    <row r="15" spans="1:22" s="19" customFormat="1" ht="120" customHeight="1" thickTop="1" thickBot="1" x14ac:dyDescent="0.45">
      <c r="A15" s="70"/>
      <c r="B15" s="28">
        <v>4</v>
      </c>
      <c r="C15" s="63" t="s">
        <v>16</v>
      </c>
      <c r="D15" s="64"/>
      <c r="E15" s="20"/>
      <c r="F15" s="21"/>
      <c r="G15" s="49" t="s">
        <v>21</v>
      </c>
      <c r="H15" s="21"/>
      <c r="I15" s="21"/>
      <c r="J15" s="21"/>
      <c r="K15" s="21"/>
      <c r="L15" s="21"/>
      <c r="M15" s="21"/>
      <c r="N15" s="21"/>
      <c r="O15" s="31"/>
      <c r="P15" s="29"/>
      <c r="Q15" s="29"/>
      <c r="R15" s="29"/>
    </row>
    <row r="16" spans="1:22" s="19" customFormat="1" ht="94.5" customHeight="1" thickTop="1" thickBot="1" x14ac:dyDescent="0.45">
      <c r="A16" s="70"/>
      <c r="B16" s="30">
        <v>5</v>
      </c>
      <c r="C16" s="63" t="s">
        <v>17</v>
      </c>
      <c r="D16" s="64"/>
      <c r="E16" s="20"/>
      <c r="F16" s="21"/>
      <c r="G16" s="21"/>
      <c r="H16" s="21"/>
      <c r="I16" s="49" t="s">
        <v>22</v>
      </c>
      <c r="J16" s="21"/>
      <c r="K16" s="21"/>
      <c r="L16" s="21"/>
      <c r="M16" s="49" t="s">
        <v>23</v>
      </c>
      <c r="N16" s="21"/>
      <c r="O16" s="38"/>
    </row>
    <row r="17" spans="1:22" ht="15.75" thickTop="1" x14ac:dyDescent="0.25"/>
    <row r="18" spans="1:22" ht="15" customHeight="1" x14ac:dyDescent="0.25">
      <c r="A18" s="8"/>
      <c r="B18" s="40" t="s">
        <v>5</v>
      </c>
      <c r="C18" s="90" t="s">
        <v>6</v>
      </c>
      <c r="D18" s="90"/>
      <c r="E18" s="90"/>
      <c r="F18" s="90"/>
      <c r="G18" s="90"/>
      <c r="H18" s="90"/>
      <c r="I18" s="90"/>
      <c r="J18" s="90"/>
      <c r="K18" s="89"/>
      <c r="L18" s="89"/>
      <c r="M18" s="89"/>
      <c r="N18" s="89"/>
      <c r="O18" s="89"/>
      <c r="P18" s="8"/>
      <c r="Q18" s="8"/>
      <c r="R18" s="8"/>
      <c r="S18" s="8"/>
      <c r="T18" s="8"/>
      <c r="U18" s="8"/>
      <c r="V18" s="8"/>
    </row>
    <row r="19" spans="1:22" s="24" customFormat="1" ht="15" customHeight="1" x14ac:dyDescent="0.25">
      <c r="B19" s="40">
        <v>1</v>
      </c>
      <c r="C19" s="87" t="s">
        <v>26</v>
      </c>
      <c r="D19" s="88"/>
      <c r="E19" s="88"/>
      <c r="F19" s="88"/>
      <c r="G19" s="88"/>
      <c r="H19" s="88"/>
      <c r="I19" s="88"/>
      <c r="J19" s="88"/>
      <c r="K19" s="89"/>
      <c r="L19" s="89"/>
      <c r="M19" s="89"/>
      <c r="N19" s="89"/>
      <c r="O19" s="89"/>
    </row>
    <row r="20" spans="1:22" s="41" customFormat="1" ht="15" customHeight="1" x14ac:dyDescent="0.25">
      <c r="B20" s="42">
        <v>2</v>
      </c>
      <c r="C20" s="91" t="s">
        <v>27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1:22" s="41" customFormat="1" ht="15" customHeight="1" x14ac:dyDescent="0.25">
      <c r="B21" s="42">
        <v>3</v>
      </c>
      <c r="C21" s="91" t="s">
        <v>10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22" ht="15" customHeight="1" x14ac:dyDescent="0.25">
      <c r="A22" s="8"/>
      <c r="B22" s="42">
        <v>4</v>
      </c>
      <c r="C22" s="87" t="s">
        <v>11</v>
      </c>
      <c r="D22" s="88"/>
      <c r="E22" s="88"/>
      <c r="F22" s="88"/>
      <c r="G22" s="88"/>
      <c r="H22" s="88"/>
      <c r="I22" s="88"/>
      <c r="J22" s="88"/>
      <c r="K22" s="89"/>
      <c r="L22" s="89"/>
      <c r="M22" s="89"/>
      <c r="N22" s="89"/>
      <c r="O22" s="89"/>
      <c r="P22" s="8"/>
      <c r="Q22" s="8"/>
      <c r="R22" s="8"/>
      <c r="S22" s="8"/>
      <c r="T22" s="8"/>
      <c r="U22" s="8"/>
      <c r="V22" s="8"/>
    </row>
    <row r="23" spans="1:22" ht="15.75" x14ac:dyDescent="0.25">
      <c r="A23" s="8"/>
      <c r="B23" s="42">
        <v>5</v>
      </c>
      <c r="C23" s="87" t="s">
        <v>12</v>
      </c>
      <c r="D23" s="88"/>
      <c r="E23" s="88"/>
      <c r="F23" s="88"/>
      <c r="G23" s="88"/>
      <c r="H23" s="88"/>
      <c r="I23" s="88"/>
      <c r="J23" s="88"/>
      <c r="K23" s="89"/>
      <c r="L23" s="89"/>
      <c r="M23" s="89"/>
      <c r="N23" s="89"/>
      <c r="O23" s="89"/>
      <c r="P23" s="8"/>
      <c r="Q23" s="8"/>
      <c r="R23" s="8"/>
      <c r="S23" s="8"/>
      <c r="T23" s="8"/>
      <c r="U23" s="8"/>
      <c r="V23" s="8"/>
    </row>
  </sheetData>
  <sheetProtection formatCells="0" formatColumns="0" formatRows="0"/>
  <mergeCells count="21">
    <mergeCell ref="C19:O19"/>
    <mergeCell ref="C18:O18"/>
    <mergeCell ref="C20:O20"/>
    <mergeCell ref="C23:O23"/>
    <mergeCell ref="C21:O21"/>
    <mergeCell ref="C22:O22"/>
    <mergeCell ref="R4:R9"/>
    <mergeCell ref="Q4:Q9"/>
    <mergeCell ref="C12:D12"/>
    <mergeCell ref="B1:O1"/>
    <mergeCell ref="A3:D3"/>
    <mergeCell ref="A12:A16"/>
    <mergeCell ref="B4:C5"/>
    <mergeCell ref="C2:E2"/>
    <mergeCell ref="A4:A9"/>
    <mergeCell ref="C16:D16"/>
    <mergeCell ref="C15:D15"/>
    <mergeCell ref="B8:C9"/>
    <mergeCell ref="B6:C7"/>
    <mergeCell ref="C13:D13"/>
    <mergeCell ref="C14:D14"/>
  </mergeCells>
  <phoneticPr fontId="6" type="noConversion"/>
  <conditionalFormatting sqref="H15:J15 E12:F16 K12:O14 K15:N16 G12:J13">
    <cfRule type="notContainsBlanks" dxfId="9" priority="15">
      <formula>LEN(TRIM(E12))&gt;0</formula>
    </cfRule>
  </conditionalFormatting>
  <conditionalFormatting sqref="B12:F12 B14:B15 H15:J15 K12:O14 K15:N16 C13:F16 G12:J13">
    <cfRule type="expression" dxfId="8" priority="14">
      <formula>MOD(ROW($B12),2)=0</formula>
    </cfRule>
  </conditionalFormatting>
  <conditionalFormatting sqref="I16">
    <cfRule type="expression" dxfId="7" priority="7">
      <formula>MOD(ROW($B16),2)=0</formula>
    </cfRule>
  </conditionalFormatting>
  <conditionalFormatting sqref="I16">
    <cfRule type="notContainsBlanks" dxfId="6" priority="8">
      <formula>LEN(TRIM(I16))&gt;0</formula>
    </cfRule>
  </conditionalFormatting>
  <conditionalFormatting sqref="E11">
    <cfRule type="notContainsBlanks" dxfId="5" priority="6">
      <formula>LEN(TRIM(E11))&gt;0</formula>
    </cfRule>
  </conditionalFormatting>
  <conditionalFormatting sqref="E11">
    <cfRule type="expression" dxfId="4" priority="5">
      <formula>MOD(ROW($B11),2)=0</formula>
    </cfRule>
  </conditionalFormatting>
  <conditionalFormatting sqref="G14">
    <cfRule type="notContainsBlanks" dxfId="3" priority="4">
      <formula>LEN(TRIM(G14))&gt;0</formula>
    </cfRule>
  </conditionalFormatting>
  <conditionalFormatting sqref="G14">
    <cfRule type="expression" dxfId="2" priority="3">
      <formula>MOD(ROW($B14),2)=0</formula>
    </cfRule>
  </conditionalFormatting>
  <conditionalFormatting sqref="G15">
    <cfRule type="notContainsBlanks" dxfId="1" priority="2">
      <formula>LEN(TRIM(G15))&gt;0</formula>
    </cfRule>
  </conditionalFormatting>
  <conditionalFormatting sqref="G15">
    <cfRule type="expression" dxfId="0" priority="1">
      <formula>MOD(ROW($B15),2)=0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Width="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Текущее состояние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/>
  <cp:lastPrinted>2022-10-05T12:03:33Z</cp:lastPrinted>
  <dcterms:created xsi:type="dcterms:W3CDTF">2020-03-13T09:33:55Z</dcterms:created>
  <dcterms:modified xsi:type="dcterms:W3CDTF">2024-06-10T07:44:59Z</dcterms:modified>
</cp:coreProperties>
</file>