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Текущее состояни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<sst xmlns="http://schemas.openxmlformats.org/spreadsheetml/2006/main" count="32" uniqueCount="28">
  <si>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Карта текущего состояния«Оптимизация процесса ежемесячной корректировки единого плана работы   ГБПОУ «Троицкий технологический техникум» в соответствие с внешними запросами»</t>
  </si>
  <si>
    <t>Единица измерений:</t>
  </si>
  <si>
    <t>час</t>
  </si>
  <si>
    <t>max</t>
  </si>
  <si>
    <t>min</t>
  </si>
  <si>
    <t>Директор</t>
  </si>
  <si>
    <t>Утверждение сводного плана на месяц</t>
  </si>
  <si>
    <t>Участники процесса</t>
  </si>
  <si>
    <t>Заместитель директора по теоретическому обучению</t>
  </si>
  <si>
    <t>Распоряжение по подготовке плана на месяц</t>
  </si>
  <si>
    <t>Проверка и согласование сводного плана на месяц с заведующими отделений</t>
  </si>
  <si>
    <t>Заведующая очного отделения (Строителей,24)</t>
  </si>
  <si>
    <t>Подготовка плана мероприятий на месяц по учебной площадке Строителей,24              min 1 max 3</t>
  </si>
  <si>
    <t>Заведующий очного отделения(Крахмалева,14)</t>
  </si>
  <si>
    <t>Подготовка плана мероприятий на месяц по учебной площадкеКрахмалева,14 min 1,5 max 3</t>
  </si>
  <si>
    <t>количество дней</t>
  </si>
  <si>
    <t>Заведующий заочного отделения</t>
  </si>
  <si>
    <t>Подготовка плана мероприятий на месяц заочного отделения                    min 0,5 max 2</t>
  </si>
  <si>
    <t>Диспетчер ОО</t>
  </si>
  <si>
    <t>Формирование сводного плана на месяц</t>
  </si>
  <si>
    <t>Корректировка сводного плана на месяц</t>
  </si>
  <si>
    <t>№</t>
  </si>
  <si>
    <t>Наименование проблемы</t>
  </si>
  <si>
    <t>Отсутствие единой формы плана на месяц</t>
  </si>
  <si>
    <t>Временные затраты при подготовке сводного плана на месяц</t>
  </si>
  <si>
    <t>Несвоевременное предоставление информации</t>
  </si>
  <si>
    <t>Временные затраты на корректировку плана</t>
  </si>
  <si>
    <t>Отсутствие стандарта планирования и корректировки плана работы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</si>
</sst>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204"/>
      <scheme val="minor"/>
    </font>
    <font>
      <sz val="24"/>
      <color theme="1"/>
      <name val="Calibri"/>
      <charset val="204"/>
      <scheme val="minor"/>
    </font>
    <font>
      <sz val="24"/>
      <color rgb="FFFF0000"/>
      <name val="Calibri"/>
      <charset val="204"/>
      <scheme val="minor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0"/>
      <name val="Calibri"/>
      <charset val="204"/>
      <scheme val="minor"/>
    </font>
    <font>
      <sz val="10"/>
      <color theme="1"/>
      <name val="Calibri"/>
      <charset val="204"/>
      <scheme val="minor"/>
    </font>
    <font>
      <sz val="20"/>
      <color rgb="FFFFFFFF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6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20" applyNumberFormat="0" applyAlignment="0" applyProtection="0">
      <alignment vertical="center"/>
    </xf>
    <xf numFmtId="0" fontId="20" fillId="10" borderId="21" applyNumberFormat="0" applyAlignment="0" applyProtection="0">
      <alignment vertical="center"/>
    </xf>
    <xf numFmtId="0" fontId="21" fillId="10" borderId="20" applyNumberFormat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77">
    <xf numFmtId="0" fontId="0" fillId="0" borderId="0" xfId="0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textRotation="90" wrapText="1"/>
      <protection locked="0"/>
    </xf>
    <xf numFmtId="0" fontId="0" fillId="3" borderId="7" xfId="0" applyFont="1" applyFill="1" applyBorder="1" applyAlignment="1" applyProtection="1">
      <alignment horizontal="center" vertical="center" wrapText="1"/>
    </xf>
    <xf numFmtId="0" fontId="0" fillId="3" borderId="8" xfId="0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textRotation="90" wrapText="1"/>
      <protection locked="0"/>
    </xf>
    <xf numFmtId="0" fontId="0" fillId="3" borderId="10" xfId="0" applyFont="1" applyFill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 wrapText="1"/>
    </xf>
    <xf numFmtId="0" fontId="0" fillId="4" borderId="7" xfId="0" applyFont="1" applyFill="1" applyBorder="1" applyAlignment="1" applyProtection="1">
      <alignment horizontal="center" vertical="center" wrapText="1"/>
    </xf>
    <xf numFmtId="0" fontId="0" fillId="4" borderId="8" xfId="0" applyFont="1" applyFill="1" applyBorder="1" applyAlignment="1" applyProtection="1">
      <alignment horizontal="center" vertical="center" wrapText="1"/>
    </xf>
    <xf numFmtId="0" fontId="0" fillId="4" borderId="5" xfId="0" applyFont="1" applyFill="1" applyBorder="1" applyAlignment="1" applyProtection="1">
      <alignment horizontal="center" vertical="center" wrapText="1"/>
    </xf>
    <xf numFmtId="0" fontId="0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10" xfId="0" applyFont="1" applyFill="1" applyBorder="1" applyAlignment="1" applyProtection="1">
      <alignment horizontal="center" vertical="center" wrapText="1"/>
    </xf>
    <xf numFmtId="0" fontId="0" fillId="4" borderId="11" xfId="0" applyFont="1" applyFill="1" applyBorder="1" applyAlignment="1" applyProtection="1">
      <alignment horizontal="center" vertical="center" wrapText="1"/>
    </xf>
    <xf numFmtId="0" fontId="0" fillId="5" borderId="7" xfId="0" applyFont="1" applyFill="1" applyBorder="1" applyAlignment="1" applyProtection="1">
      <alignment horizontal="center" vertical="center" wrapText="1"/>
    </xf>
    <xf numFmtId="0" fontId="0" fillId="5" borderId="8" xfId="0" applyFont="1" applyFill="1" applyBorder="1" applyAlignment="1" applyProtection="1">
      <alignment horizontal="center" vertical="center" wrapText="1"/>
    </xf>
    <xf numFmtId="0" fontId="0" fillId="5" borderId="5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0" fillId="5" borderId="5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textRotation="90" wrapText="1"/>
      <protection locked="0"/>
    </xf>
    <xf numFmtId="0" fontId="0" fillId="5" borderId="10" xfId="0" applyFont="1" applyFill="1" applyBorder="1" applyAlignment="1" applyProtection="1">
      <alignment horizontal="center" vertical="center" wrapText="1"/>
    </xf>
    <xf numFmtId="0" fontId="0" fillId="5" borderId="11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0" fillId="5" borderId="13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textRotation="90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horizontal="center" vertical="center" textRotation="90" wrapText="1"/>
      <protection locked="0"/>
    </xf>
    <xf numFmtId="0" fontId="0" fillId="6" borderId="5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 applyProtection="1">
      <alignment horizontal="center" vertical="center" wrapText="1"/>
      <protection locked="0"/>
    </xf>
    <xf numFmtId="0" fontId="0" fillId="5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0" fillId="5" borderId="14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0" fillId="6" borderId="0" xfId="0" applyFont="1" applyFill="1" applyAlignment="1" applyProtection="1">
      <alignment horizontal="center" vertical="center" wrapText="1"/>
      <protection locked="0"/>
    </xf>
    <xf numFmtId="0" fontId="7" fillId="6" borderId="0" xfId="0" applyFont="1" applyFill="1" applyAlignment="1">
      <alignment horizontal="left"/>
    </xf>
    <xf numFmtId="0" fontId="7" fillId="7" borderId="0" xfId="0" applyFont="1" applyFill="1" applyAlignment="1">
      <alignment horizontal="left"/>
    </xf>
    <xf numFmtId="0" fontId="0" fillId="0" borderId="5" xfId="0" applyBorder="1" applyAlignment="1">
      <alignment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8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8" tint="0.799981688894314"/>
        </patternFill>
      </fill>
    </dxf>
    <dxf>
      <fill>
        <patternFill patternType="darkHorizontal">
          <fgColor rgb="FFE1F5FF"/>
        </patternFill>
      </fill>
    </dxf>
  </dxfs>
  <tableStyles count="1" defaultTableStyle="TableStyleMedium2" defaultPivotStyle="PivotStyleLight16">
    <tableStyle name="Стиль таблицы 1" pivot="0" count="1" xr9:uid="{D954BC4E-5630-4446-B5C3-50FBA7D15D4D}">
      <tableStyleElement type="wholeTable" dxfId="2"/>
    </tableStyle>
  </tableStyles>
  <colors>
    <mruColors>
      <color rgb="00E1FEFF"/>
      <color rgb="00E1F5FF"/>
      <color rgb="00FFFFCC"/>
      <color rgb="00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1455964</xdr:colOff>
      <xdr:row>12</xdr:row>
      <xdr:rowOff>1469574</xdr:rowOff>
    </xdr:from>
    <xdr:to>
      <xdr:col>8</xdr:col>
      <xdr:colOff>1047750</xdr:colOff>
      <xdr:row>15</xdr:row>
      <xdr:rowOff>95250</xdr:rowOff>
    </xdr:to>
    <xdr:cxnSp>
      <xdr:nvCxnSpPr>
        <xdr:cNvPr id="48" name="Прямая со стрелкой 47"/>
        <xdr:cNvCxnSpPr/>
      </xdr:nvCxnSpPr>
      <xdr:spPr>
        <a:xfrm>
          <a:off x="6329045" y="7565390"/>
          <a:ext cx="1658620" cy="463613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163285</xdr:colOff>
      <xdr:row>12</xdr:row>
      <xdr:rowOff>1266826</xdr:rowOff>
    </xdr:from>
    <xdr:to>
      <xdr:col>8</xdr:col>
      <xdr:colOff>1228725</xdr:colOff>
      <xdr:row>13</xdr:row>
      <xdr:rowOff>299358</xdr:rowOff>
    </xdr:to>
    <xdr:sp>
      <xdr:nvSpPr>
        <xdr:cNvPr id="132" name="16-конечная звезда 34"/>
        <xdr:cNvSpPr/>
      </xdr:nvSpPr>
      <xdr:spPr>
        <a:xfrm>
          <a:off x="6510655" y="7362825"/>
          <a:ext cx="1657985" cy="1270635"/>
        </a:xfrm>
        <a:prstGeom prst="star16">
          <a:avLst>
            <a:gd name="adj" fmla="val 2940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ru-RU" sz="2000">
              <a:solidFill>
                <a:schemeClr val="bg1"/>
              </a:solidFill>
            </a:rPr>
            <a:t>1,23,5</a:t>
          </a:r>
          <a:endParaRPr lang="ru-RU" sz="20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23</xdr:col>
      <xdr:colOff>163286</xdr:colOff>
      <xdr:row>11</xdr:row>
      <xdr:rowOff>1396134</xdr:rowOff>
    </xdr:from>
    <xdr:to>
      <xdr:col>24</xdr:col>
      <xdr:colOff>248889</xdr:colOff>
      <xdr:row>11</xdr:row>
      <xdr:rowOff>1878554</xdr:rowOff>
    </xdr:to>
    <xdr:pic>
      <xdr:nvPicPr>
        <xdr:cNvPr id="160" name="Рисунок 15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53395" y="5081905"/>
          <a:ext cx="692150" cy="482600"/>
        </a:xfrm>
        <a:prstGeom prst="rect">
          <a:avLst/>
        </a:prstGeom>
      </xdr:spPr>
    </xdr:pic>
    <xdr:clientData/>
  </xdr:twoCellAnchor>
  <xdr:oneCellAnchor>
    <xdr:from>
      <xdr:col>9</xdr:col>
      <xdr:colOff>275255</xdr:colOff>
      <xdr:row>13</xdr:row>
      <xdr:rowOff>1292982</xdr:rowOff>
    </xdr:from>
    <xdr:ext cx="382292" cy="562073"/>
    <xdr:pic>
      <xdr:nvPicPr>
        <xdr:cNvPr id="46" name="Рисунок 45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8705" y="9627235"/>
          <a:ext cx="382270" cy="561975"/>
        </a:xfrm>
        <a:prstGeom prst="rect">
          <a:avLst/>
        </a:prstGeom>
      </xdr:spPr>
    </xdr:pic>
    <xdr:clientData/>
  </xdr:oneCellAnchor>
  <xdr:twoCellAnchor>
    <xdr:from>
      <xdr:col>4</xdr:col>
      <xdr:colOff>1442357</xdr:colOff>
      <xdr:row>11</xdr:row>
      <xdr:rowOff>1823358</xdr:rowOff>
    </xdr:from>
    <xdr:to>
      <xdr:col>6</xdr:col>
      <xdr:colOff>653143</xdr:colOff>
      <xdr:row>12</xdr:row>
      <xdr:rowOff>0</xdr:rowOff>
    </xdr:to>
    <xdr:cxnSp>
      <xdr:nvCxnSpPr>
        <xdr:cNvPr id="62" name="Прямая со стрелкой 61"/>
        <xdr:cNvCxnSpPr/>
      </xdr:nvCxnSpPr>
      <xdr:spPr>
        <a:xfrm>
          <a:off x="4248785" y="5509260"/>
          <a:ext cx="1277620" cy="58674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tailEnd type="triangle"/>
        </a:ln>
        <a:effectLst/>
      </xdr:spPr>
    </xdr:cxnSp>
    <xdr:clientData/>
  </xdr:twoCellAnchor>
  <xdr:twoCellAnchor>
    <xdr:from>
      <xdr:col>4</xdr:col>
      <xdr:colOff>557892</xdr:colOff>
      <xdr:row>12</xdr:row>
      <xdr:rowOff>13607</xdr:rowOff>
    </xdr:from>
    <xdr:to>
      <xdr:col>6</xdr:col>
      <xdr:colOff>13607</xdr:colOff>
      <xdr:row>14</xdr:row>
      <xdr:rowOff>993321</xdr:rowOff>
    </xdr:to>
    <xdr:cxnSp>
      <xdr:nvCxnSpPr>
        <xdr:cNvPr id="18" name="Прямая со стрелкой 17"/>
        <xdr:cNvCxnSpPr/>
      </xdr:nvCxnSpPr>
      <xdr:spPr>
        <a:xfrm>
          <a:off x="3364230" y="6109335"/>
          <a:ext cx="1522730" cy="546608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tailEnd type="triangle"/>
        </a:ln>
        <a:effectLst/>
      </xdr:spPr>
    </xdr:cxnSp>
    <xdr:clientData/>
  </xdr:twoCellAnchor>
  <xdr:twoCellAnchor>
    <xdr:from>
      <xdr:col>4</xdr:col>
      <xdr:colOff>693964</xdr:colOff>
      <xdr:row>12</xdr:row>
      <xdr:rowOff>13607</xdr:rowOff>
    </xdr:from>
    <xdr:to>
      <xdr:col>6</xdr:col>
      <xdr:colOff>0</xdr:colOff>
      <xdr:row>13</xdr:row>
      <xdr:rowOff>530679</xdr:rowOff>
    </xdr:to>
    <xdr:cxnSp>
      <xdr:nvCxnSpPr>
        <xdr:cNvPr id="27" name="Прямая со стрелкой 26"/>
        <xdr:cNvCxnSpPr/>
      </xdr:nvCxnSpPr>
      <xdr:spPr>
        <a:xfrm>
          <a:off x="3500120" y="6109335"/>
          <a:ext cx="1373505" cy="27552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789216</xdr:rowOff>
    </xdr:from>
    <xdr:to>
      <xdr:col>8</xdr:col>
      <xdr:colOff>598714</xdr:colOff>
      <xdr:row>15</xdr:row>
      <xdr:rowOff>0</xdr:rowOff>
    </xdr:to>
    <xdr:cxnSp>
      <xdr:nvCxnSpPr>
        <xdr:cNvPr id="35" name="Прямая со стрелкой 34"/>
        <xdr:cNvCxnSpPr/>
      </xdr:nvCxnSpPr>
      <xdr:spPr>
        <a:xfrm>
          <a:off x="6347460" y="9123045"/>
          <a:ext cx="1190625" cy="298323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tailEnd type="triangle"/>
        </a:ln>
        <a:effectLst/>
      </xdr:spPr>
    </xdr:cxnSp>
    <xdr:clientData/>
  </xdr:twoCellAnchor>
  <xdr:twoCellAnchor>
    <xdr:from>
      <xdr:col>7</xdr:col>
      <xdr:colOff>0</xdr:colOff>
      <xdr:row>14</xdr:row>
      <xdr:rowOff>816430</xdr:rowOff>
    </xdr:from>
    <xdr:to>
      <xdr:col>8</xdr:col>
      <xdr:colOff>54429</xdr:colOff>
      <xdr:row>15</xdr:row>
      <xdr:rowOff>68036</xdr:rowOff>
    </xdr:to>
    <xdr:cxnSp>
      <xdr:nvCxnSpPr>
        <xdr:cNvPr id="38" name="Прямая со стрелкой 37"/>
        <xdr:cNvCxnSpPr/>
      </xdr:nvCxnSpPr>
      <xdr:spPr>
        <a:xfrm>
          <a:off x="6347460" y="11398250"/>
          <a:ext cx="646430" cy="775970"/>
        </a:xfrm>
        <a:prstGeom prst="straightConnector1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tailEnd type="triangle"/>
        </a:ln>
        <a:effectLst/>
      </xdr:spPr>
    </xdr:cxnSp>
    <xdr:clientData/>
  </xdr:twoCellAnchor>
  <xdr:twoCellAnchor>
    <xdr:from>
      <xdr:col>9</xdr:col>
      <xdr:colOff>13607</xdr:colOff>
      <xdr:row>11</xdr:row>
      <xdr:rowOff>2394858</xdr:rowOff>
    </xdr:from>
    <xdr:to>
      <xdr:col>10</xdr:col>
      <xdr:colOff>367393</xdr:colOff>
      <xdr:row>15</xdr:row>
      <xdr:rowOff>598715</xdr:rowOff>
    </xdr:to>
    <xdr:cxnSp>
      <xdr:nvCxnSpPr>
        <xdr:cNvPr id="44" name="Прямая со стрелкой 43"/>
        <xdr:cNvCxnSpPr/>
      </xdr:nvCxnSpPr>
      <xdr:spPr>
        <a:xfrm flipV="1">
          <a:off x="8427085" y="6080760"/>
          <a:ext cx="1042670" cy="662368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1469571</xdr:colOff>
      <xdr:row>12</xdr:row>
      <xdr:rowOff>0</xdr:rowOff>
    </xdr:from>
    <xdr:to>
      <xdr:col>12</xdr:col>
      <xdr:colOff>217714</xdr:colOff>
      <xdr:row>15</xdr:row>
      <xdr:rowOff>40821</xdr:rowOff>
    </xdr:to>
    <xdr:cxnSp>
      <xdr:nvCxnSpPr>
        <xdr:cNvPr id="52" name="Прямая со стрелкой 51"/>
        <xdr:cNvCxnSpPr/>
      </xdr:nvCxnSpPr>
      <xdr:spPr>
        <a:xfrm>
          <a:off x="10572115" y="6096000"/>
          <a:ext cx="755015" cy="605091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204107</xdr:colOff>
      <xdr:row>11</xdr:row>
      <xdr:rowOff>1768929</xdr:rowOff>
    </xdr:from>
    <xdr:to>
      <xdr:col>6</xdr:col>
      <xdr:colOff>329212</xdr:colOff>
      <xdr:row>11</xdr:row>
      <xdr:rowOff>2252472</xdr:rowOff>
    </xdr:to>
    <xdr:pic>
      <xdr:nvPicPr>
        <xdr:cNvPr id="56" name="Рисунок 5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7385" y="5454650"/>
          <a:ext cx="725170" cy="483870"/>
        </a:xfrm>
        <a:prstGeom prst="rect">
          <a:avLst/>
        </a:prstGeom>
      </xdr:spPr>
    </xdr:pic>
    <xdr:clientData/>
  </xdr:twoCellAnchor>
  <xdr:twoCellAnchor editAs="oneCell">
    <xdr:from>
      <xdr:col>4</xdr:col>
      <xdr:colOff>898071</xdr:colOff>
      <xdr:row>12</xdr:row>
      <xdr:rowOff>884464</xdr:rowOff>
    </xdr:from>
    <xdr:to>
      <xdr:col>5</xdr:col>
      <xdr:colOff>152319</xdr:colOff>
      <xdr:row>12</xdr:row>
      <xdr:rowOff>1368007</xdr:rowOff>
    </xdr:to>
    <xdr:pic>
      <xdr:nvPicPr>
        <xdr:cNvPr id="58" name="Рисунок 57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590" y="6979920"/>
          <a:ext cx="720725" cy="483870"/>
        </a:xfrm>
        <a:prstGeom prst="rect">
          <a:avLst/>
        </a:prstGeom>
      </xdr:spPr>
    </xdr:pic>
    <xdr:clientData/>
  </xdr:twoCellAnchor>
  <xdr:twoCellAnchor editAs="oneCell">
    <xdr:from>
      <xdr:col>4</xdr:col>
      <xdr:colOff>911677</xdr:colOff>
      <xdr:row>13</xdr:row>
      <xdr:rowOff>217715</xdr:rowOff>
    </xdr:from>
    <xdr:to>
      <xdr:col>5</xdr:col>
      <xdr:colOff>165925</xdr:colOff>
      <xdr:row>13</xdr:row>
      <xdr:rowOff>701258</xdr:rowOff>
    </xdr:to>
    <xdr:pic>
      <xdr:nvPicPr>
        <xdr:cNvPr id="59" name="Рисунок 58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7925" y="8551545"/>
          <a:ext cx="721360" cy="483870"/>
        </a:xfrm>
        <a:prstGeom prst="rect">
          <a:avLst/>
        </a:prstGeom>
      </xdr:spPr>
    </xdr:pic>
    <xdr:clientData/>
  </xdr:twoCellAnchor>
  <xdr:oneCellAnchor>
    <xdr:from>
      <xdr:col>7</xdr:col>
      <xdr:colOff>340178</xdr:colOff>
      <xdr:row>13</xdr:row>
      <xdr:rowOff>421824</xdr:rowOff>
    </xdr:from>
    <xdr:ext cx="382292" cy="562073"/>
    <xdr:pic>
      <xdr:nvPicPr>
        <xdr:cNvPr id="60" name="Рисунок 59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7185" y="8756015"/>
          <a:ext cx="382270" cy="56197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14</xdr:row>
      <xdr:rowOff>816430</xdr:rowOff>
    </xdr:from>
    <xdr:ext cx="382292" cy="562073"/>
    <xdr:pic>
      <xdr:nvPicPr>
        <xdr:cNvPr id="61" name="Рисунок 6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7460" y="11398250"/>
          <a:ext cx="382270" cy="561975"/>
        </a:xfrm>
        <a:prstGeom prst="rect">
          <a:avLst/>
        </a:prstGeom>
      </xdr:spPr>
    </xdr:pic>
    <xdr:clientData/>
  </xdr:oneCellAnchor>
  <xdr:twoCellAnchor editAs="oneCell">
    <xdr:from>
      <xdr:col>7</xdr:col>
      <xdr:colOff>326572</xdr:colOff>
      <xdr:row>14</xdr:row>
      <xdr:rowOff>68037</xdr:rowOff>
    </xdr:from>
    <xdr:to>
      <xdr:col>8</xdr:col>
      <xdr:colOff>465284</xdr:colOff>
      <xdr:row>14</xdr:row>
      <xdr:rowOff>551580</xdr:rowOff>
    </xdr:to>
    <xdr:pic>
      <xdr:nvPicPr>
        <xdr:cNvPr id="63" name="Рисунок 6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3850" y="10650220"/>
          <a:ext cx="730885" cy="483235"/>
        </a:xfrm>
        <a:prstGeom prst="rect">
          <a:avLst/>
        </a:prstGeom>
      </xdr:spPr>
    </xdr:pic>
    <xdr:clientData/>
  </xdr:twoCellAnchor>
  <xdr:twoCellAnchor>
    <xdr:from>
      <xdr:col>12</xdr:col>
      <xdr:colOff>1170214</xdr:colOff>
      <xdr:row>11</xdr:row>
      <xdr:rowOff>13607</xdr:rowOff>
    </xdr:from>
    <xdr:to>
      <xdr:col>14</xdr:col>
      <xdr:colOff>680357</xdr:colOff>
      <xdr:row>14</xdr:row>
      <xdr:rowOff>1510393</xdr:rowOff>
    </xdr:to>
    <xdr:cxnSp>
      <xdr:nvCxnSpPr>
        <xdr:cNvPr id="71" name="Прямая со стрелкой 70"/>
        <xdr:cNvCxnSpPr/>
      </xdr:nvCxnSpPr>
      <xdr:spPr>
        <a:xfrm flipV="1">
          <a:off x="12279630" y="3699510"/>
          <a:ext cx="1369060" cy="839279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190500</xdr:colOff>
      <xdr:row>11</xdr:row>
      <xdr:rowOff>2109107</xdr:rowOff>
    </xdr:from>
    <xdr:to>
      <xdr:col>14</xdr:col>
      <xdr:colOff>486439</xdr:colOff>
      <xdr:row>12</xdr:row>
      <xdr:rowOff>55933</xdr:rowOff>
    </xdr:to>
    <xdr:pic>
      <xdr:nvPicPr>
        <xdr:cNvPr id="74" name="Рисунок 73"/>
        <xdr:cNvPicPr>
          <a:picLocks noChangeAspect="1"/>
        </xdr:cNvPicPr>
      </xdr:nvPicPr>
      <xdr:blipFill>
        <a:blip r:embed="rId3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59105" y="5795010"/>
          <a:ext cx="295910" cy="356870"/>
        </a:xfrm>
        <a:prstGeom prst="rect">
          <a:avLst/>
        </a:prstGeom>
      </xdr:spPr>
    </xdr:pic>
    <xdr:clientData/>
  </xdr:twoCellAnchor>
  <xdr:twoCellAnchor editAs="oneCell">
    <xdr:from>
      <xdr:col>11</xdr:col>
      <xdr:colOff>68036</xdr:colOff>
      <xdr:row>12</xdr:row>
      <xdr:rowOff>1755321</xdr:rowOff>
    </xdr:from>
    <xdr:to>
      <xdr:col>11</xdr:col>
      <xdr:colOff>363975</xdr:colOff>
      <xdr:row>12</xdr:row>
      <xdr:rowOff>2110611</xdr:rowOff>
    </xdr:to>
    <xdr:pic>
      <xdr:nvPicPr>
        <xdr:cNvPr id="75" name="Рисунок 74"/>
        <xdr:cNvPicPr>
          <a:picLocks noChangeAspect="1"/>
        </xdr:cNvPicPr>
      </xdr:nvPicPr>
      <xdr:blipFill>
        <a:blip r:embed="rId3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4505" y="7851140"/>
          <a:ext cx="295910" cy="354965"/>
        </a:xfrm>
        <a:prstGeom prst="rect">
          <a:avLst/>
        </a:prstGeom>
      </xdr:spPr>
    </xdr:pic>
    <xdr:clientData/>
  </xdr:twoCellAnchor>
  <xdr:twoCellAnchor>
    <xdr:from>
      <xdr:col>11</xdr:col>
      <xdr:colOff>231321</xdr:colOff>
      <xdr:row>14</xdr:row>
      <xdr:rowOff>231322</xdr:rowOff>
    </xdr:from>
    <xdr:to>
      <xdr:col>12</xdr:col>
      <xdr:colOff>465325</xdr:colOff>
      <xdr:row>14</xdr:row>
      <xdr:rowOff>969174</xdr:rowOff>
    </xdr:to>
    <xdr:sp>
      <xdr:nvSpPr>
        <xdr:cNvPr id="78" name="16-конечная звезда 34"/>
        <xdr:cNvSpPr/>
      </xdr:nvSpPr>
      <xdr:spPr>
        <a:xfrm>
          <a:off x="10807700" y="10813415"/>
          <a:ext cx="767080" cy="737870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ru-RU" sz="2000">
              <a:solidFill>
                <a:schemeClr val="bg1"/>
              </a:solidFill>
            </a:rPr>
            <a:t>4,5</a:t>
          </a:r>
          <a:endParaRPr lang="ru-RU" sz="20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V24"/>
  <sheetViews>
    <sheetView tabSelected="1" zoomScale="80" zoomScaleNormal="80" workbookViewId="0">
      <pane xSplit="4" ySplit="9" topLeftCell="E14" activePane="bottomRight" state="frozen"/>
      <selection/>
      <selection pane="topRight"/>
      <selection pane="bottomLeft"/>
      <selection pane="bottomRight" activeCell="M12" sqref="M12"/>
    </sheetView>
  </sheetViews>
  <sheetFormatPr defaultColWidth="9.1047619047619" defaultRowHeight="15"/>
  <cols>
    <col min="1" max="1" width="3.66666666666667" style="1" customWidth="1"/>
    <col min="2" max="2" width="3.43809523809524" style="1" customWidth="1"/>
    <col min="3" max="3" width="30.1047619047619" style="1" customWidth="1"/>
    <col min="4" max="4" width="4.88571428571429" style="1" customWidth="1"/>
    <col min="5" max="5" width="22" style="1" customWidth="1"/>
    <col min="6" max="6" width="9" style="1" customWidth="1"/>
    <col min="7" max="7" width="22.1047619047619" style="1" customWidth="1"/>
    <col min="8" max="8" width="8.88571428571429" style="1" customWidth="1"/>
    <col min="9" max="9" width="22.1047619047619" style="1" customWidth="1"/>
    <col min="10" max="10" width="10.3333333333333" style="1" customWidth="1"/>
    <col min="11" max="11" width="22.1047619047619" style="1" customWidth="1"/>
    <col min="12" max="12" width="8" style="1" customWidth="1"/>
    <col min="13" max="13" width="19.4380952380952" style="1" customWidth="1"/>
    <col min="14" max="14" width="8.43809523809524" style="1" customWidth="1"/>
    <col min="15" max="15" width="46.552380952381" style="1" customWidth="1"/>
    <col min="16" max="18" width="17.6666666666667" style="1" customWidth="1"/>
    <col min="19" max="19" width="11.6666666666667" style="1" customWidth="1"/>
    <col min="20" max="20" width="12.4380952380952" style="1" customWidth="1"/>
    <col min="21" max="21" width="9.1047619047619" style="1"/>
    <col min="22" max="22" width="11.4380952380952" style="1" customWidth="1"/>
    <col min="23" max="16384" width="9.1047619047619" style="1"/>
  </cols>
  <sheetData>
    <row r="1" ht="30.75" customHeight="1" spans="2:1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30.75" customHeight="1" spans="2:15">
      <c r="B2" s="3"/>
      <c r="C2" s="4" t="s">
        <v>1</v>
      </c>
      <c r="D2" s="4"/>
      <c r="E2" s="4"/>
      <c r="F2" s="5" t="s">
        <v>2</v>
      </c>
      <c r="G2" s="3"/>
      <c r="H2" s="3"/>
      <c r="I2" s="3"/>
      <c r="J2" s="3"/>
      <c r="K2" s="3"/>
      <c r="L2" s="3"/>
      <c r="M2" s="3"/>
      <c r="N2" s="3"/>
      <c r="O2" s="3"/>
    </row>
    <row r="3" customHeight="1" spans="1:18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59" t="str">
        <f>"Сумма, "&amp;F2</f>
        <v>Сумма, час</v>
      </c>
      <c r="Q3" s="59" t="str">
        <f>"ВПП max, "&amp;F2</f>
        <v>ВПП max, час</v>
      </c>
      <c r="R3" s="59" t="str">
        <f>"ВПП min, "&amp;F2</f>
        <v>ВПП min, час</v>
      </c>
    </row>
    <row r="4" spans="1:18">
      <c r="A4" s="10" t="str">
        <f>"Время, "&amp;F2</f>
        <v>Время, час</v>
      </c>
      <c r="B4" s="11" t="str">
        <f>"Операции, "&amp;F2</f>
        <v>Операции, час</v>
      </c>
      <c r="C4" s="12"/>
      <c r="D4" s="13" t="s">
        <v>3</v>
      </c>
      <c r="E4" s="14">
        <v>1</v>
      </c>
      <c r="F4" s="14"/>
      <c r="G4" s="15">
        <v>3</v>
      </c>
      <c r="H4" s="15"/>
      <c r="I4" s="15">
        <v>6</v>
      </c>
      <c r="J4" s="15"/>
      <c r="K4" s="15">
        <v>2.5</v>
      </c>
      <c r="L4" s="60"/>
      <c r="M4" s="15">
        <v>4</v>
      </c>
      <c r="N4" s="60"/>
      <c r="O4" s="14">
        <v>1</v>
      </c>
      <c r="P4" s="61">
        <f t="shared" ref="P4:P9" si="0">SUM(E4:O4)</f>
        <v>17.5</v>
      </c>
      <c r="Q4" s="61">
        <f>P4+P6+P8</f>
        <v>35.6</v>
      </c>
      <c r="R4" s="59">
        <f>P5+P7+P9</f>
        <v>12.224</v>
      </c>
    </row>
    <row r="5" spans="1:18">
      <c r="A5" s="16"/>
      <c r="B5" s="17"/>
      <c r="C5" s="18"/>
      <c r="D5" s="13" t="s">
        <v>4</v>
      </c>
      <c r="E5" s="14">
        <v>0.01</v>
      </c>
      <c r="F5" s="14"/>
      <c r="G5" s="15">
        <v>0.5</v>
      </c>
      <c r="H5" s="15"/>
      <c r="I5" s="15">
        <v>4</v>
      </c>
      <c r="J5" s="15"/>
      <c r="K5" s="15">
        <v>1.5</v>
      </c>
      <c r="L5" s="60"/>
      <c r="M5" s="15">
        <v>3</v>
      </c>
      <c r="N5" s="60"/>
      <c r="O5" s="14">
        <v>0.2</v>
      </c>
      <c r="P5" s="61">
        <f t="shared" si="0"/>
        <v>9.21</v>
      </c>
      <c r="Q5" s="61"/>
      <c r="R5" s="59"/>
    </row>
    <row r="6" spans="1:20">
      <c r="A6" s="16"/>
      <c r="B6" s="19" t="str">
        <f>"Ожидания, "&amp;F2</f>
        <v>Ожидания, час</v>
      </c>
      <c r="C6" s="20"/>
      <c r="D6" s="21" t="s">
        <v>3</v>
      </c>
      <c r="E6" s="22">
        <v>6</v>
      </c>
      <c r="F6" s="22"/>
      <c r="G6" s="23">
        <v>6</v>
      </c>
      <c r="H6" s="23"/>
      <c r="I6" s="23"/>
      <c r="J6" s="23"/>
      <c r="K6" s="23"/>
      <c r="L6" s="23"/>
      <c r="M6" s="23"/>
      <c r="N6" s="23"/>
      <c r="O6" s="22">
        <v>6</v>
      </c>
      <c r="P6" s="61">
        <f t="shared" si="0"/>
        <v>18</v>
      </c>
      <c r="Q6" s="61"/>
      <c r="R6" s="59"/>
      <c r="S6" s="71"/>
      <c r="T6" s="72"/>
    </row>
    <row r="7" spans="1:20">
      <c r="A7" s="16"/>
      <c r="B7" s="24"/>
      <c r="C7" s="25"/>
      <c r="D7" s="21" t="s">
        <v>4</v>
      </c>
      <c r="E7" s="22">
        <v>1</v>
      </c>
      <c r="F7" s="22"/>
      <c r="G7" s="23">
        <v>1</v>
      </c>
      <c r="H7" s="23"/>
      <c r="I7" s="23"/>
      <c r="J7" s="23"/>
      <c r="K7" s="23"/>
      <c r="L7" s="23"/>
      <c r="M7" s="23"/>
      <c r="N7" s="23"/>
      <c r="O7" s="22">
        <v>1</v>
      </c>
      <c r="P7" s="61">
        <f t="shared" si="0"/>
        <v>3</v>
      </c>
      <c r="Q7" s="61"/>
      <c r="R7" s="59"/>
      <c r="S7" s="71"/>
      <c r="T7" s="72"/>
    </row>
    <row r="8" spans="1:20">
      <c r="A8" s="16"/>
      <c r="B8" s="26" t="str">
        <f>"Перемещения, "&amp;F2</f>
        <v>Перемещения, час</v>
      </c>
      <c r="C8" s="27"/>
      <c r="D8" s="28" t="s">
        <v>3</v>
      </c>
      <c r="E8" s="29"/>
      <c r="F8" s="30">
        <v>0.02</v>
      </c>
      <c r="G8" s="29"/>
      <c r="H8" s="30">
        <v>0.02</v>
      </c>
      <c r="I8" s="29"/>
      <c r="J8" s="30">
        <v>0.02</v>
      </c>
      <c r="K8" s="30"/>
      <c r="L8" s="30">
        <v>0.02</v>
      </c>
      <c r="M8" s="30"/>
      <c r="N8" s="30">
        <v>0.02</v>
      </c>
      <c r="O8" s="30"/>
      <c r="P8" s="61">
        <f t="shared" si="0"/>
        <v>0.1</v>
      </c>
      <c r="Q8" s="61"/>
      <c r="R8" s="59"/>
      <c r="S8" s="71"/>
      <c r="T8" s="72"/>
    </row>
    <row r="9" spans="1:20">
      <c r="A9" s="31"/>
      <c r="B9" s="32"/>
      <c r="C9" s="33"/>
      <c r="D9" s="28" t="s">
        <v>4</v>
      </c>
      <c r="E9" s="34"/>
      <c r="F9" s="30">
        <v>0.001</v>
      </c>
      <c r="G9" s="29"/>
      <c r="H9" s="30">
        <v>0.001</v>
      </c>
      <c r="I9" s="34"/>
      <c r="J9" s="30">
        <v>0.001</v>
      </c>
      <c r="K9" s="30"/>
      <c r="L9" s="30">
        <v>0.001</v>
      </c>
      <c r="M9" s="62"/>
      <c r="N9" s="30">
        <v>0.01</v>
      </c>
      <c r="O9" s="30"/>
      <c r="P9" s="61">
        <f t="shared" si="0"/>
        <v>0.014</v>
      </c>
      <c r="Q9" s="61"/>
      <c r="R9" s="59"/>
      <c r="S9" s="71"/>
      <c r="T9" s="72"/>
    </row>
    <row r="10" s="1" customFormat="1" ht="15.75" spans="1:20">
      <c r="A10" s="16"/>
      <c r="B10" s="32"/>
      <c r="C10" s="35"/>
      <c r="D10" s="36"/>
      <c r="E10" s="37"/>
      <c r="F10" s="38"/>
      <c r="G10" s="39"/>
      <c r="H10" s="39"/>
      <c r="I10" s="37"/>
      <c r="J10" s="39"/>
      <c r="K10" s="38"/>
      <c r="L10" s="63"/>
      <c r="M10" s="63"/>
      <c r="N10" s="63"/>
      <c r="O10" s="63"/>
      <c r="P10" s="64"/>
      <c r="Q10" s="64"/>
      <c r="R10" s="73"/>
      <c r="S10" s="71"/>
      <c r="T10" s="72"/>
    </row>
    <row r="11" s="1" customFormat="1" ht="108" customHeight="1" spans="1:20">
      <c r="A11" s="16"/>
      <c r="B11" s="32"/>
      <c r="C11" s="35" t="s">
        <v>5</v>
      </c>
      <c r="D11" s="36"/>
      <c r="E11" s="37"/>
      <c r="F11" s="38"/>
      <c r="G11" s="39"/>
      <c r="H11" s="39"/>
      <c r="I11" s="37"/>
      <c r="J11" s="39"/>
      <c r="K11" s="38"/>
      <c r="L11" s="63"/>
      <c r="M11" s="63"/>
      <c r="N11" s="63"/>
      <c r="O11" s="65" t="s">
        <v>6</v>
      </c>
      <c r="P11" s="64"/>
      <c r="Q11" s="64"/>
      <c r="R11" s="73"/>
      <c r="S11" s="71"/>
      <c r="T11" s="72"/>
    </row>
    <row r="12" s="2" customFormat="1" ht="189.75" customHeight="1" spans="1:22">
      <c r="A12" s="40" t="s">
        <v>7</v>
      </c>
      <c r="B12" s="41">
        <v>1</v>
      </c>
      <c r="C12" s="42" t="s">
        <v>8</v>
      </c>
      <c r="D12" s="43"/>
      <c r="E12" s="44" t="s">
        <v>9</v>
      </c>
      <c r="F12" s="45"/>
      <c r="G12" s="45"/>
      <c r="H12" s="45"/>
      <c r="I12" s="50"/>
      <c r="J12" s="45"/>
      <c r="K12" s="45" t="s">
        <v>10</v>
      </c>
      <c r="L12" s="50"/>
      <c r="M12" s="50"/>
      <c r="N12" s="50"/>
      <c r="O12" s="66"/>
      <c r="R12" s="74"/>
      <c r="S12" s="74"/>
      <c r="T12" s="74"/>
      <c r="U12" s="74"/>
      <c r="V12" s="74"/>
    </row>
    <row r="13" s="2" customFormat="1" ht="176.25" customHeight="1" spans="1:18">
      <c r="A13" s="46"/>
      <c r="B13" s="47">
        <v>2</v>
      </c>
      <c r="C13" s="42" t="s">
        <v>11</v>
      </c>
      <c r="D13" s="48"/>
      <c r="E13" s="49"/>
      <c r="F13" s="50"/>
      <c r="G13" s="51" t="s">
        <v>12</v>
      </c>
      <c r="H13" s="50"/>
      <c r="I13" s="50"/>
      <c r="J13" s="50"/>
      <c r="K13" s="50"/>
      <c r="L13" s="50"/>
      <c r="M13" s="50"/>
      <c r="N13" s="50"/>
      <c r="O13" s="50"/>
      <c r="P13" s="67"/>
      <c r="Q13" s="67"/>
      <c r="R13" s="67"/>
    </row>
    <row r="14" s="2" customFormat="1" ht="177" customHeight="1" spans="1:19">
      <c r="A14" s="46"/>
      <c r="B14" s="41">
        <v>3</v>
      </c>
      <c r="C14" s="42" t="s">
        <v>13</v>
      </c>
      <c r="D14" s="48"/>
      <c r="E14" s="49"/>
      <c r="F14" s="50"/>
      <c r="G14" s="51" t="s">
        <v>14</v>
      </c>
      <c r="H14" s="52"/>
      <c r="I14" s="52"/>
      <c r="J14" s="52"/>
      <c r="K14" s="50"/>
      <c r="L14" s="50"/>
      <c r="M14" s="50"/>
      <c r="N14" s="50"/>
      <c r="O14" s="50"/>
      <c r="R14" s="75">
        <f>Q4/8</f>
        <v>4.45</v>
      </c>
      <c r="S14" s="76" t="s">
        <v>15</v>
      </c>
    </row>
    <row r="15" s="2" customFormat="1" ht="120" customHeight="1" spans="1:18">
      <c r="A15" s="46"/>
      <c r="B15" s="41">
        <v>4</v>
      </c>
      <c r="C15" s="42" t="s">
        <v>16</v>
      </c>
      <c r="D15" s="48"/>
      <c r="E15" s="49"/>
      <c r="F15" s="50"/>
      <c r="G15" s="51" t="s">
        <v>17</v>
      </c>
      <c r="H15" s="50"/>
      <c r="I15" s="50"/>
      <c r="J15" s="50"/>
      <c r="K15" s="50"/>
      <c r="L15" s="50"/>
      <c r="M15" s="50"/>
      <c r="N15" s="50"/>
      <c r="O15" s="68"/>
      <c r="P15" s="67"/>
      <c r="Q15" s="67"/>
      <c r="R15" s="67"/>
    </row>
    <row r="16" s="2" customFormat="1" ht="94.5" customHeight="1" spans="1:15">
      <c r="A16" s="46"/>
      <c r="B16" s="47">
        <v>5</v>
      </c>
      <c r="C16" s="42" t="s">
        <v>18</v>
      </c>
      <c r="D16" s="48"/>
      <c r="E16" s="49"/>
      <c r="F16" s="50"/>
      <c r="G16" s="50"/>
      <c r="H16" s="50"/>
      <c r="I16" s="51" t="s">
        <v>19</v>
      </c>
      <c r="J16" s="50"/>
      <c r="K16" s="50"/>
      <c r="L16" s="50"/>
      <c r="M16" s="51" t="s">
        <v>20</v>
      </c>
      <c r="N16" s="50"/>
      <c r="O16" s="69"/>
    </row>
    <row r="17" ht="15.75"/>
    <row r="18" customHeight="1" spans="2:15">
      <c r="B18" s="53" t="s">
        <v>21</v>
      </c>
      <c r="C18" s="53" t="s">
        <v>22</v>
      </c>
      <c r="D18" s="53"/>
      <c r="E18" s="53"/>
      <c r="F18" s="53"/>
      <c r="G18" s="53"/>
      <c r="H18" s="53"/>
      <c r="I18" s="53"/>
      <c r="J18" s="53"/>
      <c r="K18" s="70"/>
      <c r="L18" s="70"/>
      <c r="M18" s="70"/>
      <c r="N18" s="70"/>
      <c r="O18" s="70"/>
    </row>
    <row r="19" s="1" customFormat="1" customHeight="1" spans="2:15">
      <c r="B19" s="53">
        <v>1</v>
      </c>
      <c r="C19" s="54" t="s">
        <v>23</v>
      </c>
      <c r="D19" s="55"/>
      <c r="E19" s="55"/>
      <c r="F19" s="55"/>
      <c r="G19" s="55"/>
      <c r="H19" s="55"/>
      <c r="I19" s="55"/>
      <c r="J19" s="55"/>
      <c r="K19" s="70"/>
      <c r="L19" s="70"/>
      <c r="M19" s="70"/>
      <c r="N19" s="70"/>
      <c r="O19" s="70"/>
    </row>
    <row r="20" s="1" customFormat="1" customHeight="1" spans="2:15">
      <c r="B20" s="53">
        <v>2</v>
      </c>
      <c r="C20" s="56" t="s">
        <v>24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="1" customFormat="1" customHeight="1" spans="2:15">
      <c r="B21" s="53">
        <v>3</v>
      </c>
      <c r="C21" s="56" t="s">
        <v>25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customHeight="1" spans="2:15">
      <c r="B22" s="53">
        <v>4</v>
      </c>
      <c r="C22" s="54" t="s">
        <v>26</v>
      </c>
      <c r="D22" s="55"/>
      <c r="E22" s="55"/>
      <c r="F22" s="55"/>
      <c r="G22" s="55"/>
      <c r="H22" s="55"/>
      <c r="I22" s="55"/>
      <c r="J22" s="55"/>
      <c r="K22" s="70"/>
      <c r="L22" s="70"/>
      <c r="M22" s="70"/>
      <c r="N22" s="70"/>
      <c r="O22" s="70"/>
    </row>
    <row r="23" ht="15.75" spans="2:15">
      <c r="B23" s="53">
        <v>5</v>
      </c>
      <c r="C23" s="54" t="s">
        <v>27</v>
      </c>
      <c r="D23" s="55"/>
      <c r="E23" s="55"/>
      <c r="F23" s="55"/>
      <c r="G23" s="55"/>
      <c r="H23" s="55"/>
      <c r="I23" s="55"/>
      <c r="J23" s="55"/>
      <c r="K23" s="70"/>
      <c r="L23" s="70"/>
      <c r="M23" s="70"/>
      <c r="N23" s="70"/>
      <c r="O23" s="70"/>
    </row>
    <row r="24" ht="15.75" spans="2:15">
      <c r="B24" s="53">
        <v>6</v>
      </c>
      <c r="C24" s="54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</row>
  </sheetData>
  <sheetProtection formatCells="0" formatColumns="0" formatRows="0"/>
  <mergeCells count="22">
    <mergeCell ref="B1:O1"/>
    <mergeCell ref="C2:E2"/>
    <mergeCell ref="A3:D3"/>
    <mergeCell ref="C12:D12"/>
    <mergeCell ref="C13:D13"/>
    <mergeCell ref="C14:D14"/>
    <mergeCell ref="C15:D15"/>
    <mergeCell ref="C16:D16"/>
    <mergeCell ref="C18:O18"/>
    <mergeCell ref="C19:O19"/>
    <mergeCell ref="C20:O20"/>
    <mergeCell ref="C21:O21"/>
    <mergeCell ref="C22:O22"/>
    <mergeCell ref="C23:O23"/>
    <mergeCell ref="C24:O24"/>
    <mergeCell ref="A4:A9"/>
    <mergeCell ref="A12:A16"/>
    <mergeCell ref="Q4:Q9"/>
    <mergeCell ref="R4:R9"/>
    <mergeCell ref="B4:C5"/>
    <mergeCell ref="B8:C9"/>
    <mergeCell ref="B6:C7"/>
  </mergeCells>
  <conditionalFormatting sqref="G14">
    <cfRule type="notContainsBlanks" dxfId="0" priority="6">
      <formula>LEN(TRIM(G14))&gt;0</formula>
    </cfRule>
    <cfRule type="expression" dxfId="1" priority="5">
      <formula>MOD(ROW($B14),2)=0</formula>
    </cfRule>
  </conditionalFormatting>
  <conditionalFormatting sqref="G15">
    <cfRule type="notContainsBlanks" dxfId="0" priority="4">
      <formula>LEN(TRIM(G15))&gt;0</formula>
    </cfRule>
    <cfRule type="expression" dxfId="1" priority="3">
      <formula>MOD(ROW($B15),2)=0</formula>
    </cfRule>
  </conditionalFormatting>
  <conditionalFormatting sqref="I16">
    <cfRule type="expression" dxfId="1" priority="1">
      <formula>MOD(ROW($B16),2)=0</formula>
    </cfRule>
    <cfRule type="notContainsBlanks" dxfId="0" priority="2">
      <formula>LEN(TRIM(I16))&gt;0</formula>
    </cfRule>
  </conditionalFormatting>
  <conditionalFormatting sqref="B12:F12;B14:B15;H15:J15;K12:O14;G12:J13;C13:F16;K15:N16">
    <cfRule type="expression" dxfId="1" priority="8">
      <formula>MOD(ROW($B12),2)=0</formula>
    </cfRule>
  </conditionalFormatting>
  <conditionalFormatting sqref="H15:J15;E12:F16;K12:O14;G12:J13;K15:N16">
    <cfRule type="notContainsBlanks" dxfId="0" priority="9">
      <formula>LEN(TRIM(E12))&gt;0</formula>
    </cfRule>
  </conditionalFormatting>
  <pageMargins left="0.708661417322835" right="0.708661417322835" top="0.748031496062992" bottom="0.748031496062992" header="0.31496062992126" footer="0.31496062992126"/>
  <pageSetup paperSize="9" scale="58" fitToWidth="3" fitToHeight="2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Текущее состояние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Лариса</cp:lastModifiedBy>
  <dcterms:created xsi:type="dcterms:W3CDTF">2020-03-13T09:33:00Z</dcterms:created>
  <cp:lastPrinted>2022-10-05T12:03:00Z</cp:lastPrinted>
  <dcterms:modified xsi:type="dcterms:W3CDTF">2024-10-04T06:20:03Z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11180A116A304575A9CAE7D505D50F59_12</vt:lpwstr>
  </property>
  <property fmtid="{D5CDD505-2E9C-101B-9397-08002B2CF9AE}" pid="3" name="KSOProductBuildVer">
    <vt:lpwstr>1049-12.2.0.18283</vt:lpwstr>
  </property>
</Properties>
</file>